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Ordin 1043" sheetId="1" r:id="rId1"/>
  </sheets>
  <definedNames>
    <definedName name="_xlnm.Print_Area" localSheetId="0">'Ordin 1043'!$A$2:$L$88</definedName>
  </definedNames>
  <calcPr fullCalcOnLoad="1"/>
</workbook>
</file>

<file path=xl/sharedStrings.xml><?xml version="1.0" encoding="utf-8"?>
<sst xmlns="http://schemas.openxmlformats.org/spreadsheetml/2006/main" count="154" uniqueCount="114">
  <si>
    <t>SPITALUL MUNICIPAL CAREI</t>
  </si>
  <si>
    <t>Nr................../26.05.2011</t>
  </si>
  <si>
    <t>CONTUL DE INCHEIERE A EXERCITIULUI BUGETAR PE ANUL 2010</t>
  </si>
  <si>
    <t>Nr.           crt</t>
  </si>
  <si>
    <t>Cap</t>
  </si>
  <si>
    <t>Subcap</t>
  </si>
  <si>
    <t>Paragraf</t>
  </si>
  <si>
    <t>Denumirea indicatorilor</t>
  </si>
  <si>
    <t xml:space="preserve">COD </t>
  </si>
  <si>
    <t>Prevederi  bugetare initiale</t>
  </si>
  <si>
    <t>Prevederi bugetare definitive</t>
  </si>
  <si>
    <t>Realizari</t>
  </si>
  <si>
    <t>A. TOTAL VENITURI PROPRII</t>
  </si>
  <si>
    <t>I. VENITURI CURENTE</t>
  </si>
  <si>
    <t xml:space="preserve">C. VENITURI NEFISCALE </t>
  </si>
  <si>
    <t>30,10</t>
  </si>
  <si>
    <t xml:space="preserve"> C1 VENITURI DIN PROPRIETATE</t>
  </si>
  <si>
    <t>C2 VÂNZĂRI DE BUNURI ŞI SERVICII</t>
  </si>
  <si>
    <t>33,15,</t>
  </si>
  <si>
    <t>33.10</t>
  </si>
  <si>
    <t>VENITURI DIN PRESTĂRI DE SERVICII ŞI ALTE ACTIVITĂŢI</t>
  </si>
  <si>
    <t>Venituri din contractele cu casele de asigurări de sănătate *)</t>
  </si>
  <si>
    <t>33.15.21</t>
  </si>
  <si>
    <t>Venituri din contractele incheiate cu DSP din sume alocate de la bugetul de stat</t>
  </si>
  <si>
    <t>33,10,30</t>
  </si>
  <si>
    <t>Venituri din contractele incheiate cu DSP din sume alocate din venituri proprii ale Ministerului Sănătăţii</t>
  </si>
  <si>
    <t>33,10,31</t>
  </si>
  <si>
    <t>Alte venituri din prestări de servicii şi alte activităţi **)</t>
  </si>
  <si>
    <t>33,15,50</t>
  </si>
  <si>
    <t>37.10</t>
  </si>
  <si>
    <t>TRANSFERURI VOLUNTARE ALTELE DECÂT SUBVENŢIILE</t>
  </si>
  <si>
    <t>37,15,</t>
  </si>
  <si>
    <t>01</t>
  </si>
  <si>
    <t>Donaţii şi sponsorizări</t>
  </si>
  <si>
    <t>37,15,01</t>
  </si>
  <si>
    <t>Capitol</t>
  </si>
  <si>
    <t>Credite bugetare initiale</t>
  </si>
  <si>
    <t>Credite bugetare definitive</t>
  </si>
  <si>
    <t>Plati efectuate</t>
  </si>
  <si>
    <t>Cheltuieli efective</t>
  </si>
  <si>
    <t xml:space="preserve">II.  TOTAL CHELTUIELI DIN VENITURI PROPRII </t>
  </si>
  <si>
    <t>66,15,06</t>
  </si>
  <si>
    <t>01. CHELTUIELI CURENTE</t>
  </si>
  <si>
    <t>TITLUL  I  CHELTUIELI DE PERSONAL</t>
  </si>
  <si>
    <t>Cheltuieli  salariale in bani</t>
  </si>
  <si>
    <t>Salarii de bază</t>
  </si>
  <si>
    <t>03</t>
  </si>
  <si>
    <t>Indemnizaţii de conducere</t>
  </si>
  <si>
    <t>04</t>
  </si>
  <si>
    <t>Spor de vechime</t>
  </si>
  <si>
    <t>05</t>
  </si>
  <si>
    <t>Sporuri pentru condiţii de munca</t>
  </si>
  <si>
    <t>06</t>
  </si>
  <si>
    <t>Alte sporuri</t>
  </si>
  <si>
    <t>08</t>
  </si>
  <si>
    <t>Fond de premii</t>
  </si>
  <si>
    <t>Fond aferent plaţii cu ora</t>
  </si>
  <si>
    <t>Indemnizaţii de delegare</t>
  </si>
  <si>
    <t>Alte drepturi salariale in bani</t>
  </si>
  <si>
    <t>02</t>
  </si>
  <si>
    <t xml:space="preserve">Cheltuieli salariale in natură </t>
  </si>
  <si>
    <t>Tichete de masă</t>
  </si>
  <si>
    <t>Contribuţii</t>
  </si>
  <si>
    <t>Contribuţii pentru asigurări sociale de stat</t>
  </si>
  <si>
    <t>Contribuţii pentru asigurările de şomaj</t>
  </si>
  <si>
    <t>Contribuţii pentru asigurările sociale de sănătate</t>
  </si>
  <si>
    <t>Contribuţii de asigurari pt accidente de munca si boli profes.</t>
  </si>
  <si>
    <t>Contribuţii pentru concedii si indemnizaţii</t>
  </si>
  <si>
    <t>TITLUL   II    BUNURI  ŞI SERVICII</t>
  </si>
  <si>
    <t>Bunuri şi servicii</t>
  </si>
  <si>
    <t>Furnituri de birou</t>
  </si>
  <si>
    <t>Materiale pentru curăţenie</t>
  </si>
  <si>
    <t>Iluminat, incălzit  şi forţă motrică</t>
  </si>
  <si>
    <t>Apă, canal si salubritate</t>
  </si>
  <si>
    <t>Carburanţi si lubrifianţi</t>
  </si>
  <si>
    <t>Piese de schimb</t>
  </si>
  <si>
    <t>07</t>
  </si>
  <si>
    <t>Transport</t>
  </si>
  <si>
    <t>Poştă, telecomunicatii, radio, tv, internet</t>
  </si>
  <si>
    <t>09</t>
  </si>
  <si>
    <t>Materiale si prestări de servicii cu caracter funcţional</t>
  </si>
  <si>
    <t>Alte bunuri şi servicii pentru întreţinere si funcţionare</t>
  </si>
  <si>
    <t>Reparaţii curente</t>
  </si>
  <si>
    <t>Hrană</t>
  </si>
  <si>
    <t>Hrană pentru oameni</t>
  </si>
  <si>
    <t>Medicamente şi materiale sanitare</t>
  </si>
  <si>
    <t>Medicamente</t>
  </si>
  <si>
    <t>Materiale sanitare</t>
  </si>
  <si>
    <t>Reactivi</t>
  </si>
  <si>
    <t>Dezinfectanţi</t>
  </si>
  <si>
    <t xml:space="preserve">Bunuri de natura obiectelor de inventar </t>
  </si>
  <si>
    <t xml:space="preserve">Alte obiecte de inventar </t>
  </si>
  <si>
    <t>Deplasări, detaşări, transferări</t>
  </si>
  <si>
    <t>Deplasări interne, detaşări, transferări</t>
  </si>
  <si>
    <t xml:space="preserve"> Materiale de laborator</t>
  </si>
  <si>
    <t>Cărti, publicaţii si materiale documentare</t>
  </si>
  <si>
    <t>Alte cheltuieli</t>
  </si>
  <si>
    <t>Reclamă şi publicitate</t>
  </si>
  <si>
    <t xml:space="preserve">Alte cheltuieli cu bunuri şi servicii </t>
  </si>
  <si>
    <t xml:space="preserve"> CHELTUIELI DE CAPITAL</t>
  </si>
  <si>
    <t>TITLUL  X  ACTIVE NEFINANCIARE</t>
  </si>
  <si>
    <t xml:space="preserve">Active fixe </t>
  </si>
  <si>
    <t>Construcţii</t>
  </si>
  <si>
    <t>Maşini, echipamente si mijloace de transport</t>
  </si>
  <si>
    <t>Mobilier, aparatură birotica si alte active corporale</t>
  </si>
  <si>
    <t>Excedent din anul curent</t>
  </si>
  <si>
    <t>Deficit din anul curent</t>
  </si>
  <si>
    <t xml:space="preserve">Excedent  din anul precedent </t>
  </si>
  <si>
    <t>Intocmit</t>
  </si>
  <si>
    <t>Ec. Moca Ramona</t>
  </si>
  <si>
    <t>Conducătorul instituţiei</t>
  </si>
  <si>
    <t>Conducătorul compartimentului financiar-contabil</t>
  </si>
  <si>
    <t>Dr. Rat Elisabeta</t>
  </si>
  <si>
    <t>Ec. Szasz Francisc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</si>
</sst>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dd/mm/yy"/>
  </numFmts>
  <fonts count="45"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8"/>
      <name val="Arial"/>
      <family val="2"/>
    </font>
    <font>
      <sz val="18"/>
      <color indexed="12"/>
      <name val="Arial"/>
      <family val="2"/>
    </font>
    <font>
      <sz val="14"/>
      <color indexed="12"/>
      <name val="Arial"/>
      <family val="2"/>
    </font>
    <font>
      <i/>
      <sz val="18"/>
      <color indexed="12"/>
      <name val="Arial"/>
      <family val="2"/>
    </font>
    <font>
      <sz val="18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wrapText="1"/>
    </xf>
    <xf numFmtId="16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10" fillId="0" borderId="13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1" fillId="0" borderId="18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8"/>
  <sheetViews>
    <sheetView tabSelected="1" zoomScale="71" zoomScaleNormal="71" zoomScalePageLayoutView="0" workbookViewId="0" topLeftCell="A70">
      <selection activeCell="H78" sqref="H78"/>
    </sheetView>
  </sheetViews>
  <sheetFormatPr defaultColWidth="9.140625" defaultRowHeight="12.75"/>
  <cols>
    <col min="1" max="1" width="8.140625" style="1" customWidth="1"/>
    <col min="2" max="2" width="8.57421875" style="2" customWidth="1"/>
    <col min="3" max="3" width="8.00390625" style="2" customWidth="1"/>
    <col min="4" max="4" width="6.140625" style="3" customWidth="1"/>
    <col min="5" max="5" width="96.7109375" style="2" customWidth="1"/>
    <col min="6" max="6" width="14.57421875" style="2" customWidth="1"/>
    <col min="7" max="7" width="15.7109375" style="2" customWidth="1"/>
    <col min="8" max="8" width="16.00390625" style="2" customWidth="1"/>
    <col min="9" max="9" width="18.7109375" style="2" customWidth="1"/>
    <col min="10" max="10" width="16.7109375" style="2" customWidth="1"/>
    <col min="11" max="11" width="9.140625" style="2" customWidth="1"/>
    <col min="12" max="12" width="19.421875" style="2" customWidth="1"/>
    <col min="13" max="255" width="9.140625" style="2" customWidth="1"/>
  </cols>
  <sheetData>
    <row r="1" spans="1:256" s="6" customFormat="1" ht="23.25">
      <c r="A1" s="4"/>
      <c r="B1" s="4"/>
      <c r="C1" s="4"/>
      <c r="D1" s="5"/>
      <c r="IV1" s="7"/>
    </row>
    <row r="2" spans="1:256" s="6" customFormat="1" ht="23.25">
      <c r="A2" s="4" t="s">
        <v>0</v>
      </c>
      <c r="B2" s="4"/>
      <c r="C2" s="4"/>
      <c r="D2" s="5"/>
      <c r="IV2" s="7"/>
    </row>
    <row r="3" spans="1:6" ht="23.25">
      <c r="A3" s="8" t="s">
        <v>1</v>
      </c>
      <c r="B3" s="8"/>
      <c r="C3" s="8"/>
      <c r="D3" s="9"/>
      <c r="E3" s="8"/>
      <c r="F3" s="1"/>
    </row>
    <row r="4" spans="1:6" ht="23.25">
      <c r="A4" s="8"/>
      <c r="B4" s="8"/>
      <c r="C4" s="8"/>
      <c r="D4" s="9"/>
      <c r="E4" s="8"/>
      <c r="F4" s="1"/>
    </row>
    <row r="5" spans="1:6" ht="23.25">
      <c r="A5" s="8"/>
      <c r="B5" s="8"/>
      <c r="C5" s="8"/>
      <c r="D5" s="9"/>
      <c r="E5" s="8"/>
      <c r="F5" s="1"/>
    </row>
    <row r="6" spans="1:6" ht="23.25">
      <c r="A6" s="8"/>
      <c r="B6" s="8"/>
      <c r="C6" s="8"/>
      <c r="D6" s="9"/>
      <c r="E6" s="8"/>
      <c r="F6" s="1"/>
    </row>
    <row r="7" spans="5:6" ht="23.25">
      <c r="E7" s="1"/>
      <c r="F7" s="1"/>
    </row>
    <row r="8" spans="5:6" ht="23.25">
      <c r="E8" s="6" t="s">
        <v>2</v>
      </c>
      <c r="F8" s="6"/>
    </row>
    <row r="9" spans="5:6" ht="23.25">
      <c r="E9" s="6"/>
      <c r="F9" s="6"/>
    </row>
    <row r="10" spans="5:6" ht="23.25">
      <c r="E10" s="6"/>
      <c r="F10" s="6"/>
    </row>
    <row r="11" spans="5:6" ht="23.25">
      <c r="E11" s="6"/>
      <c r="F11" s="6"/>
    </row>
    <row r="12" spans="5:6" ht="23.25">
      <c r="E12" s="6"/>
      <c r="F12" s="6"/>
    </row>
    <row r="13" spans="1:10" ht="93">
      <c r="A13" s="10" t="s">
        <v>3</v>
      </c>
      <c r="B13" s="11" t="s">
        <v>4</v>
      </c>
      <c r="C13" s="12" t="s">
        <v>5</v>
      </c>
      <c r="D13" s="13" t="s">
        <v>6</v>
      </c>
      <c r="E13" s="12" t="s">
        <v>7</v>
      </c>
      <c r="F13" s="12" t="s">
        <v>8</v>
      </c>
      <c r="G13" s="11" t="s">
        <v>9</v>
      </c>
      <c r="H13" s="11" t="s">
        <v>10</v>
      </c>
      <c r="I13" s="41" t="s">
        <v>11</v>
      </c>
      <c r="J13" s="47"/>
    </row>
    <row r="14" spans="1:10" ht="23.25">
      <c r="A14" s="15">
        <v>1</v>
      </c>
      <c r="B14" s="16"/>
      <c r="C14" s="17"/>
      <c r="D14" s="18"/>
      <c r="E14" s="16" t="s">
        <v>12</v>
      </c>
      <c r="F14" s="16"/>
      <c r="G14" s="16">
        <v>4765657</v>
      </c>
      <c r="H14" s="16">
        <v>11793530</v>
      </c>
      <c r="I14" s="42">
        <v>11462187</v>
      </c>
      <c r="J14" s="47"/>
    </row>
    <row r="15" spans="1:10" ht="23.25">
      <c r="A15" s="15">
        <v>2</v>
      </c>
      <c r="B15" s="16"/>
      <c r="C15" s="17"/>
      <c r="D15" s="18"/>
      <c r="E15" s="16" t="s">
        <v>13</v>
      </c>
      <c r="F15" s="16"/>
      <c r="G15" s="16">
        <v>4765657</v>
      </c>
      <c r="H15" s="16">
        <v>11793530</v>
      </c>
      <c r="I15" s="42">
        <v>11462187</v>
      </c>
      <c r="J15" s="47"/>
    </row>
    <row r="16" spans="1:10" s="2" customFormat="1" ht="23.25">
      <c r="A16" s="15">
        <v>3</v>
      </c>
      <c r="B16" s="16"/>
      <c r="C16" s="17"/>
      <c r="D16" s="18"/>
      <c r="E16" s="19" t="s">
        <v>14</v>
      </c>
      <c r="F16" s="19"/>
      <c r="G16" s="19">
        <v>4765657</v>
      </c>
      <c r="H16" s="16">
        <v>11793530</v>
      </c>
      <c r="I16" s="43">
        <v>11462187</v>
      </c>
      <c r="J16" s="47"/>
    </row>
    <row r="17" spans="1:10" s="25" customFormat="1" ht="23.25">
      <c r="A17" s="20">
        <v>4</v>
      </c>
      <c r="B17" s="21" t="s">
        <v>15</v>
      </c>
      <c r="C17" s="22"/>
      <c r="D17" s="23"/>
      <c r="E17" s="24" t="s">
        <v>16</v>
      </c>
      <c r="F17" s="24"/>
      <c r="G17" s="24"/>
      <c r="H17" s="21"/>
      <c r="I17" s="44"/>
      <c r="J17" s="48"/>
    </row>
    <row r="18" spans="1:10" s="26" customFormat="1" ht="23.25">
      <c r="A18" s="20">
        <v>5</v>
      </c>
      <c r="B18" s="21"/>
      <c r="C18" s="22"/>
      <c r="D18" s="23"/>
      <c r="E18" s="24" t="s">
        <v>17</v>
      </c>
      <c r="F18" s="24" t="s">
        <v>18</v>
      </c>
      <c r="G18" s="24">
        <v>4764657</v>
      </c>
      <c r="H18" s="21">
        <v>11786111</v>
      </c>
      <c r="I18" s="44">
        <f>I19</f>
        <v>11454768</v>
      </c>
      <c r="J18" s="48"/>
    </row>
    <row r="19" spans="1:10" s="27" customFormat="1" ht="23.25">
      <c r="A19" s="15">
        <v>6</v>
      </c>
      <c r="B19" s="16" t="s">
        <v>19</v>
      </c>
      <c r="C19" s="17"/>
      <c r="D19" s="18"/>
      <c r="E19" s="16" t="s">
        <v>20</v>
      </c>
      <c r="F19" s="16" t="s">
        <v>18</v>
      </c>
      <c r="G19" s="16">
        <v>4764657</v>
      </c>
      <c r="H19" s="16">
        <v>11786111</v>
      </c>
      <c r="I19" s="42">
        <v>11454768</v>
      </c>
      <c r="J19" s="47"/>
    </row>
    <row r="20" spans="1:10" s="27" customFormat="1" ht="23.25">
      <c r="A20" s="15">
        <v>7</v>
      </c>
      <c r="B20" s="16"/>
      <c r="C20" s="17">
        <v>21</v>
      </c>
      <c r="D20" s="18"/>
      <c r="E20" s="16" t="s">
        <v>21</v>
      </c>
      <c r="F20" s="16" t="s">
        <v>22</v>
      </c>
      <c r="G20" s="16">
        <v>2740454</v>
      </c>
      <c r="H20" s="16">
        <v>9501984</v>
      </c>
      <c r="I20" s="42">
        <v>9181353</v>
      </c>
      <c r="J20" s="47"/>
    </row>
    <row r="21" spans="1:10" s="27" customFormat="1" ht="46.5">
      <c r="A21" s="15">
        <v>8</v>
      </c>
      <c r="B21" s="16"/>
      <c r="C21" s="17"/>
      <c r="D21" s="18"/>
      <c r="E21" s="28" t="s">
        <v>23</v>
      </c>
      <c r="F21" s="29" t="s">
        <v>24</v>
      </c>
      <c r="G21" s="16">
        <v>220000</v>
      </c>
      <c r="H21" s="16">
        <v>278500</v>
      </c>
      <c r="I21" s="42">
        <v>267912</v>
      </c>
      <c r="J21" s="47"/>
    </row>
    <row r="22" spans="1:10" s="27" customFormat="1" ht="46.5">
      <c r="A22" s="15">
        <v>9</v>
      </c>
      <c r="B22" s="16"/>
      <c r="C22" s="17"/>
      <c r="D22" s="18"/>
      <c r="E22" s="28" t="s">
        <v>25</v>
      </c>
      <c r="F22" s="16" t="s">
        <v>26</v>
      </c>
      <c r="G22" s="16">
        <v>1750000</v>
      </c>
      <c r="H22" s="16">
        <v>1814000</v>
      </c>
      <c r="I22" s="42">
        <v>1813876</v>
      </c>
      <c r="J22" s="47"/>
    </row>
    <row r="23" spans="1:10" s="27" customFormat="1" ht="23.25">
      <c r="A23" s="15">
        <v>10</v>
      </c>
      <c r="B23" s="16"/>
      <c r="C23" s="17">
        <v>50</v>
      </c>
      <c r="D23" s="18"/>
      <c r="E23" s="16" t="s">
        <v>27</v>
      </c>
      <c r="F23" s="16" t="s">
        <v>28</v>
      </c>
      <c r="G23" s="16">
        <v>39741</v>
      </c>
      <c r="H23" s="16">
        <v>191627</v>
      </c>
      <c r="I23" s="42">
        <v>191627</v>
      </c>
      <c r="J23" s="47"/>
    </row>
    <row r="24" spans="1:10" s="27" customFormat="1" ht="23.25">
      <c r="A24" s="15">
        <v>11</v>
      </c>
      <c r="B24" s="30" t="s">
        <v>29</v>
      </c>
      <c r="C24" s="17"/>
      <c r="D24" s="18"/>
      <c r="E24" s="16" t="s">
        <v>30</v>
      </c>
      <c r="F24" s="16" t="s">
        <v>31</v>
      </c>
      <c r="G24" s="16">
        <v>1000</v>
      </c>
      <c r="H24" s="16">
        <v>7419</v>
      </c>
      <c r="I24" s="42">
        <v>7419</v>
      </c>
      <c r="J24" s="47"/>
    </row>
    <row r="25" spans="1:10" s="27" customFormat="1" ht="23.25">
      <c r="A25" s="15">
        <v>12</v>
      </c>
      <c r="B25" s="16"/>
      <c r="C25" s="17" t="s">
        <v>32</v>
      </c>
      <c r="D25" s="18"/>
      <c r="E25" s="16" t="s">
        <v>33</v>
      </c>
      <c r="F25" s="16" t="s">
        <v>34</v>
      </c>
      <c r="G25" s="16">
        <v>1000</v>
      </c>
      <c r="H25" s="16">
        <v>7419</v>
      </c>
      <c r="I25" s="42">
        <v>7419</v>
      </c>
      <c r="J25" s="47"/>
    </row>
    <row r="26" spans="1:10" ht="83.25" customHeight="1">
      <c r="A26" s="10" t="s">
        <v>3</v>
      </c>
      <c r="B26" s="14" t="s">
        <v>35</v>
      </c>
      <c r="C26" s="12" t="s">
        <v>5</v>
      </c>
      <c r="D26" s="13" t="s">
        <v>6</v>
      </c>
      <c r="E26" s="12" t="s">
        <v>7</v>
      </c>
      <c r="F26" s="12" t="s">
        <v>8</v>
      </c>
      <c r="G26" s="11" t="s">
        <v>36</v>
      </c>
      <c r="H26" s="11" t="s">
        <v>37</v>
      </c>
      <c r="I26" s="41" t="s">
        <v>38</v>
      </c>
      <c r="J26" s="49" t="s">
        <v>39</v>
      </c>
    </row>
    <row r="27" spans="1:10" s="27" customFormat="1" ht="23.25">
      <c r="A27" s="15">
        <v>13</v>
      </c>
      <c r="B27" s="16"/>
      <c r="C27" s="17"/>
      <c r="D27" s="18"/>
      <c r="E27" s="28" t="s">
        <v>40</v>
      </c>
      <c r="F27" s="16" t="s">
        <v>41</v>
      </c>
      <c r="G27" s="16">
        <f>SUM(G28+G77)</f>
        <v>4765657</v>
      </c>
      <c r="H27" s="16">
        <f>SUM(H28+H77)</f>
        <v>11793530</v>
      </c>
      <c r="I27" s="42">
        <f>SUM(I28+I77)</f>
        <v>11342186</v>
      </c>
      <c r="J27" s="47">
        <f>SUM(J28+J77)</f>
        <v>9769861</v>
      </c>
    </row>
    <row r="28" spans="1:10" s="27" customFormat="1" ht="23.25">
      <c r="A28" s="15">
        <v>14</v>
      </c>
      <c r="B28" s="16"/>
      <c r="C28" s="17"/>
      <c r="D28" s="18"/>
      <c r="E28" s="16" t="s">
        <v>42</v>
      </c>
      <c r="F28" s="16"/>
      <c r="G28" s="16">
        <f>SUM(G29+G48)</f>
        <v>3015657</v>
      </c>
      <c r="H28" s="16">
        <f>SUM(H29+H48)</f>
        <v>9863266</v>
      </c>
      <c r="I28" s="42">
        <f>SUM(I29+I48)</f>
        <v>9412046</v>
      </c>
      <c r="J28" s="47">
        <f>SUM(J29+J48)</f>
        <v>9491906</v>
      </c>
    </row>
    <row r="29" spans="1:10" s="26" customFormat="1" ht="23.25">
      <c r="A29" s="20">
        <v>15</v>
      </c>
      <c r="B29" s="21">
        <v>10</v>
      </c>
      <c r="C29" s="22"/>
      <c r="D29" s="23"/>
      <c r="E29" s="21" t="s">
        <v>43</v>
      </c>
      <c r="F29" s="21"/>
      <c r="G29" s="21">
        <f>SUM(G30+G40+G42)</f>
        <v>1902076</v>
      </c>
      <c r="H29" s="21">
        <f>SUM(H30+H40+H42)</f>
        <v>7514492</v>
      </c>
      <c r="I29" s="45">
        <f>SUM(I30+I40+I42)</f>
        <v>7503904</v>
      </c>
      <c r="J29" s="48">
        <f>SUM(J30+J40+J42)</f>
        <v>7595548</v>
      </c>
    </row>
    <row r="30" spans="1:10" s="27" customFormat="1" ht="23.25">
      <c r="A30" s="15">
        <v>16</v>
      </c>
      <c r="B30" s="16"/>
      <c r="C30" s="17" t="s">
        <v>32</v>
      </c>
      <c r="D30" s="18"/>
      <c r="E30" s="16" t="s">
        <v>44</v>
      </c>
      <c r="F30" s="16"/>
      <c r="G30" s="16">
        <f>SUM(G31:G39)</f>
        <v>1478146</v>
      </c>
      <c r="H30" s="16">
        <f>SUM(H31:H39)</f>
        <v>5564961</v>
      </c>
      <c r="I30" s="42">
        <f>SUM(I31:I39)</f>
        <v>5554373</v>
      </c>
      <c r="J30" s="47">
        <f>SUM(J31:J39)</f>
        <v>5625432</v>
      </c>
    </row>
    <row r="31" spans="1:10" s="27" customFormat="1" ht="23.25">
      <c r="A31" s="15">
        <v>17</v>
      </c>
      <c r="B31" s="16"/>
      <c r="C31" s="17"/>
      <c r="D31" s="18" t="s">
        <v>32</v>
      </c>
      <c r="E31" s="16" t="s">
        <v>45</v>
      </c>
      <c r="F31" s="16"/>
      <c r="G31" s="16">
        <v>966411</v>
      </c>
      <c r="H31" s="16">
        <v>4010518</v>
      </c>
      <c r="I31" s="42">
        <v>3999930</v>
      </c>
      <c r="J31" s="47">
        <v>4152073</v>
      </c>
    </row>
    <row r="32" spans="1:10" s="27" customFormat="1" ht="23.25">
      <c r="A32" s="15">
        <v>18</v>
      </c>
      <c r="B32" s="16"/>
      <c r="C32" s="17"/>
      <c r="D32" s="18" t="s">
        <v>46</v>
      </c>
      <c r="E32" s="16" t="s">
        <v>47</v>
      </c>
      <c r="F32" s="16"/>
      <c r="G32" s="16">
        <v>3178</v>
      </c>
      <c r="H32" s="16">
        <v>3178</v>
      </c>
      <c r="I32" s="42">
        <v>3178</v>
      </c>
      <c r="J32" s="47"/>
    </row>
    <row r="33" spans="1:10" s="27" customFormat="1" ht="23.25">
      <c r="A33" s="15">
        <v>19</v>
      </c>
      <c r="B33" s="16"/>
      <c r="C33" s="17"/>
      <c r="D33" s="18" t="s">
        <v>48</v>
      </c>
      <c r="E33" s="16" t="s">
        <v>49</v>
      </c>
      <c r="F33" s="16"/>
      <c r="G33" s="16">
        <v>46900</v>
      </c>
      <c r="H33" s="16">
        <v>46900</v>
      </c>
      <c r="I33" s="42">
        <v>46900</v>
      </c>
      <c r="J33" s="47"/>
    </row>
    <row r="34" spans="1:10" s="27" customFormat="1" ht="23.25">
      <c r="A34" s="15">
        <v>20</v>
      </c>
      <c r="B34" s="16"/>
      <c r="C34" s="17"/>
      <c r="D34" s="18" t="s">
        <v>50</v>
      </c>
      <c r="E34" s="16" t="s">
        <v>51</v>
      </c>
      <c r="F34" s="16"/>
      <c r="G34" s="16">
        <v>197651</v>
      </c>
      <c r="H34" s="16">
        <v>823866</v>
      </c>
      <c r="I34" s="42">
        <v>823866</v>
      </c>
      <c r="J34" s="47">
        <v>829884</v>
      </c>
    </row>
    <row r="35" spans="1:10" s="27" customFormat="1" ht="23.25">
      <c r="A35" s="15">
        <v>21</v>
      </c>
      <c r="B35" s="16"/>
      <c r="C35" s="17"/>
      <c r="D35" s="18" t="s">
        <v>52</v>
      </c>
      <c r="E35" s="16" t="s">
        <v>53</v>
      </c>
      <c r="F35" s="16"/>
      <c r="G35" s="16">
        <v>156716</v>
      </c>
      <c r="H35" s="16">
        <v>270566</v>
      </c>
      <c r="I35" s="42">
        <v>270566</v>
      </c>
      <c r="J35" s="47">
        <v>230242</v>
      </c>
    </row>
    <row r="36" spans="1:10" s="27" customFormat="1" ht="23.25">
      <c r="A36" s="15">
        <v>22</v>
      </c>
      <c r="B36" s="16"/>
      <c r="C36" s="17"/>
      <c r="D36" s="18" t="s">
        <v>54</v>
      </c>
      <c r="E36" s="16" t="s">
        <v>55</v>
      </c>
      <c r="F36" s="16"/>
      <c r="G36" s="16">
        <v>67739</v>
      </c>
      <c r="H36" s="16">
        <v>252574</v>
      </c>
      <c r="I36" s="42">
        <v>252574</v>
      </c>
      <c r="J36" s="47">
        <v>252839</v>
      </c>
    </row>
    <row r="37" spans="1:10" s="27" customFormat="1" ht="23.25">
      <c r="A37" s="15">
        <v>23</v>
      </c>
      <c r="B37" s="16"/>
      <c r="C37" s="17"/>
      <c r="D37" s="18">
        <v>11</v>
      </c>
      <c r="E37" s="16" t="s">
        <v>56</v>
      </c>
      <c r="F37" s="16"/>
      <c r="G37" s="16">
        <v>36481</v>
      </c>
      <c r="H37" s="16">
        <v>143202</v>
      </c>
      <c r="I37" s="42">
        <v>143202</v>
      </c>
      <c r="J37" s="47">
        <v>145668</v>
      </c>
    </row>
    <row r="38" spans="1:10" s="27" customFormat="1" ht="23.25">
      <c r="A38" s="15">
        <v>24</v>
      </c>
      <c r="B38" s="16"/>
      <c r="C38" s="17"/>
      <c r="D38" s="18">
        <v>13</v>
      </c>
      <c r="E38" s="16" t="s">
        <v>57</v>
      </c>
      <c r="F38" s="16"/>
      <c r="G38" s="16">
        <v>0</v>
      </c>
      <c r="H38" s="16">
        <v>117</v>
      </c>
      <c r="I38" s="42">
        <v>117</v>
      </c>
      <c r="J38" s="47">
        <v>117</v>
      </c>
    </row>
    <row r="39" spans="1:10" s="27" customFormat="1" ht="23.25">
      <c r="A39" s="15">
        <v>25</v>
      </c>
      <c r="B39" s="16"/>
      <c r="C39" s="17"/>
      <c r="D39" s="18">
        <v>30</v>
      </c>
      <c r="E39" s="16" t="s">
        <v>58</v>
      </c>
      <c r="F39" s="16"/>
      <c r="G39" s="16">
        <v>3070</v>
      </c>
      <c r="H39" s="16">
        <v>14040</v>
      </c>
      <c r="I39" s="42">
        <v>14040</v>
      </c>
      <c r="J39" s="47">
        <v>14609</v>
      </c>
    </row>
    <row r="40" spans="1:10" s="27" customFormat="1" ht="23.25">
      <c r="A40" s="15">
        <v>26</v>
      </c>
      <c r="B40" s="16"/>
      <c r="C40" s="17" t="s">
        <v>59</v>
      </c>
      <c r="D40" s="18"/>
      <c r="E40" s="16" t="s">
        <v>60</v>
      </c>
      <c r="F40" s="16"/>
      <c r="G40" s="16">
        <f>G41</f>
        <v>4046</v>
      </c>
      <c r="H40" s="16">
        <f>H41</f>
        <v>388781</v>
      </c>
      <c r="I40" s="42">
        <f>I41</f>
        <v>388781</v>
      </c>
      <c r="J40" s="47">
        <f>J41</f>
        <v>388781</v>
      </c>
    </row>
    <row r="41" spans="1:10" s="27" customFormat="1" ht="23.25">
      <c r="A41" s="15">
        <v>27</v>
      </c>
      <c r="B41" s="16"/>
      <c r="C41" s="17"/>
      <c r="D41" s="18" t="s">
        <v>32</v>
      </c>
      <c r="E41" s="16" t="s">
        <v>61</v>
      </c>
      <c r="F41" s="16"/>
      <c r="G41" s="16">
        <v>4046</v>
      </c>
      <c r="H41" s="16">
        <v>388781</v>
      </c>
      <c r="I41" s="42">
        <v>388781</v>
      </c>
      <c r="J41" s="47">
        <v>388781</v>
      </c>
    </row>
    <row r="42" spans="1:10" s="27" customFormat="1" ht="23.25">
      <c r="A42" s="15">
        <v>28</v>
      </c>
      <c r="B42" s="16"/>
      <c r="C42" s="17" t="s">
        <v>46</v>
      </c>
      <c r="D42" s="18"/>
      <c r="E42" s="16" t="s">
        <v>62</v>
      </c>
      <c r="F42" s="16"/>
      <c r="G42" s="16">
        <f>SUM(G43:G47)</f>
        <v>419884</v>
      </c>
      <c r="H42" s="16">
        <f>SUM(H43:H47)</f>
        <v>1560750</v>
      </c>
      <c r="I42" s="42">
        <f>SUM(I43:I47)</f>
        <v>1560750</v>
      </c>
      <c r="J42" s="47">
        <f>SUM(J43:J47)</f>
        <v>1581335</v>
      </c>
    </row>
    <row r="43" spans="1:10" s="27" customFormat="1" ht="23.25">
      <c r="A43" s="15">
        <v>29</v>
      </c>
      <c r="B43" s="16"/>
      <c r="C43" s="17"/>
      <c r="D43" s="18" t="s">
        <v>32</v>
      </c>
      <c r="E43" s="16" t="s">
        <v>63</v>
      </c>
      <c r="F43" s="16"/>
      <c r="G43" s="16">
        <v>316149</v>
      </c>
      <c r="H43" s="16">
        <v>1181114</v>
      </c>
      <c r="I43" s="42">
        <v>1181114</v>
      </c>
      <c r="J43" s="47">
        <v>1196065</v>
      </c>
    </row>
    <row r="44" spans="1:10" s="27" customFormat="1" ht="23.25">
      <c r="A44" s="15">
        <v>30</v>
      </c>
      <c r="B44" s="16"/>
      <c r="C44" s="17"/>
      <c r="D44" s="18" t="s">
        <v>59</v>
      </c>
      <c r="E44" s="16" t="s">
        <v>64</v>
      </c>
      <c r="F44" s="16"/>
      <c r="G44" s="16">
        <v>7441</v>
      </c>
      <c r="H44" s="16">
        <v>27766</v>
      </c>
      <c r="I44" s="42">
        <v>27766</v>
      </c>
      <c r="J44" s="47">
        <v>28255</v>
      </c>
    </row>
    <row r="45" spans="1:10" s="27" customFormat="1" ht="23.25">
      <c r="A45" s="15">
        <v>31</v>
      </c>
      <c r="B45" s="16"/>
      <c r="C45" s="17"/>
      <c r="D45" s="18" t="s">
        <v>46</v>
      </c>
      <c r="E45" s="16" t="s">
        <v>65</v>
      </c>
      <c r="F45" s="16"/>
      <c r="G45" s="16">
        <v>77378</v>
      </c>
      <c r="H45" s="16">
        <v>288821</v>
      </c>
      <c r="I45" s="42">
        <v>288821</v>
      </c>
      <c r="J45" s="47">
        <v>292524</v>
      </c>
    </row>
    <row r="46" spans="1:10" s="27" customFormat="1" ht="23.25">
      <c r="A46" s="15">
        <v>32</v>
      </c>
      <c r="B46" s="16"/>
      <c r="C46" s="17"/>
      <c r="D46" s="18" t="s">
        <v>48</v>
      </c>
      <c r="E46" s="16" t="s">
        <v>66</v>
      </c>
      <c r="F46" s="16"/>
      <c r="G46" s="16">
        <v>4242</v>
      </c>
      <c r="H46" s="16">
        <v>15614</v>
      </c>
      <c r="I46" s="42">
        <v>15614</v>
      </c>
      <c r="J46" s="47">
        <v>15814</v>
      </c>
    </row>
    <row r="47" spans="1:10" s="27" customFormat="1" ht="23.25">
      <c r="A47" s="15">
        <v>33</v>
      </c>
      <c r="B47" s="16"/>
      <c r="C47" s="17"/>
      <c r="D47" s="18" t="s">
        <v>52</v>
      </c>
      <c r="E47" s="16" t="s">
        <v>67</v>
      </c>
      <c r="F47" s="16"/>
      <c r="G47" s="16">
        <v>14674</v>
      </c>
      <c r="H47" s="16">
        <v>47435</v>
      </c>
      <c r="I47" s="42">
        <v>47435</v>
      </c>
      <c r="J47" s="47">
        <v>48677</v>
      </c>
    </row>
    <row r="48" spans="1:10" s="26" customFormat="1" ht="23.25">
      <c r="A48" s="20">
        <v>34</v>
      </c>
      <c r="B48" s="21">
        <v>20</v>
      </c>
      <c r="C48" s="22"/>
      <c r="D48" s="23"/>
      <c r="E48" s="21" t="s">
        <v>68</v>
      </c>
      <c r="F48" s="21"/>
      <c r="G48" s="21">
        <f>SUM(G49+G60+G61+G63+G68+G70+G72+G73+G74)</f>
        <v>1113581</v>
      </c>
      <c r="H48" s="21">
        <f>SUM(H49+H60+H61+H63+H68+H70+H72+H73+H74)</f>
        <v>2348774</v>
      </c>
      <c r="I48" s="45">
        <f>SUM(I49+I60+I61+I63+I68+I70+I72+I73+I74)</f>
        <v>1908142</v>
      </c>
      <c r="J48" s="48">
        <f>SUM(J49+J60+J61+J63+J68+J70+J72+J73+J74)</f>
        <v>1896358</v>
      </c>
    </row>
    <row r="49" spans="1:10" s="27" customFormat="1" ht="23.25">
      <c r="A49" s="15">
        <v>35</v>
      </c>
      <c r="B49" s="16"/>
      <c r="C49" s="17" t="s">
        <v>32</v>
      </c>
      <c r="D49" s="18"/>
      <c r="E49" s="16" t="s">
        <v>69</v>
      </c>
      <c r="F49" s="16"/>
      <c r="G49" s="16">
        <f>SUM(G50:G59)</f>
        <v>471164</v>
      </c>
      <c r="H49" s="16">
        <f>SUM(H50:H59)</f>
        <v>1044921</v>
      </c>
      <c r="I49" s="42">
        <f>SUM(I50:I59)</f>
        <v>1002063</v>
      </c>
      <c r="J49" s="47">
        <f>SUM(J50:J59)</f>
        <v>923180</v>
      </c>
    </row>
    <row r="50" spans="1:10" s="27" customFormat="1" ht="23.25">
      <c r="A50" s="15">
        <v>36</v>
      </c>
      <c r="B50" s="16"/>
      <c r="C50" s="17"/>
      <c r="D50" s="18" t="s">
        <v>32</v>
      </c>
      <c r="E50" s="16" t="s">
        <v>70</v>
      </c>
      <c r="F50" s="16"/>
      <c r="G50" s="16">
        <v>8481</v>
      </c>
      <c r="H50" s="16">
        <v>14901</v>
      </c>
      <c r="I50" s="42">
        <v>11210</v>
      </c>
      <c r="J50" s="47">
        <v>12201</v>
      </c>
    </row>
    <row r="51" spans="1:10" s="27" customFormat="1" ht="23.25">
      <c r="A51" s="15">
        <v>37</v>
      </c>
      <c r="B51" s="16"/>
      <c r="C51" s="17"/>
      <c r="D51" s="18" t="s">
        <v>59</v>
      </c>
      <c r="E51" s="16" t="s">
        <v>71</v>
      </c>
      <c r="F51" s="16"/>
      <c r="G51" s="16">
        <v>13837</v>
      </c>
      <c r="H51" s="16">
        <v>36254</v>
      </c>
      <c r="I51" s="42">
        <v>35532</v>
      </c>
      <c r="J51" s="47">
        <v>27192</v>
      </c>
    </row>
    <row r="52" spans="1:10" ht="23.25">
      <c r="A52" s="15">
        <v>38</v>
      </c>
      <c r="B52" s="16"/>
      <c r="C52" s="17"/>
      <c r="D52" s="18" t="s">
        <v>46</v>
      </c>
      <c r="E52" s="16" t="s">
        <v>72</v>
      </c>
      <c r="F52" s="16"/>
      <c r="G52" s="16">
        <v>271879</v>
      </c>
      <c r="H52" s="16">
        <v>458057</v>
      </c>
      <c r="I52" s="42">
        <v>458057</v>
      </c>
      <c r="J52" s="47">
        <v>440878</v>
      </c>
    </row>
    <row r="53" spans="1:10" ht="23.25">
      <c r="A53" s="15">
        <v>39</v>
      </c>
      <c r="B53" s="16"/>
      <c r="C53" s="17"/>
      <c r="D53" s="18" t="s">
        <v>48</v>
      </c>
      <c r="E53" s="16" t="s">
        <v>73</v>
      </c>
      <c r="F53" s="16"/>
      <c r="G53" s="16">
        <v>33148</v>
      </c>
      <c r="H53" s="16">
        <v>98373</v>
      </c>
      <c r="I53" s="42">
        <v>98373</v>
      </c>
      <c r="J53" s="47">
        <v>89466</v>
      </c>
    </row>
    <row r="54" spans="1:10" ht="23.25">
      <c r="A54" s="15">
        <v>40</v>
      </c>
      <c r="B54" s="16"/>
      <c r="C54" s="17"/>
      <c r="D54" s="18" t="s">
        <v>50</v>
      </c>
      <c r="E54" s="16" t="s">
        <v>74</v>
      </c>
      <c r="F54" s="16"/>
      <c r="G54" s="16">
        <v>3750</v>
      </c>
      <c r="H54" s="16">
        <v>16470</v>
      </c>
      <c r="I54" s="42">
        <v>16470</v>
      </c>
      <c r="J54" s="47">
        <v>16590</v>
      </c>
    </row>
    <row r="55" spans="1:10" ht="23.25">
      <c r="A55" s="15">
        <v>41</v>
      </c>
      <c r="B55" s="16"/>
      <c r="C55" s="17"/>
      <c r="D55" s="18" t="s">
        <v>52</v>
      </c>
      <c r="E55" s="16" t="s">
        <v>75</v>
      </c>
      <c r="F55" s="16"/>
      <c r="G55" s="16">
        <v>2341</v>
      </c>
      <c r="H55" s="16">
        <v>7811</v>
      </c>
      <c r="I55" s="42">
        <v>6883</v>
      </c>
      <c r="J55" s="47">
        <v>6755</v>
      </c>
    </row>
    <row r="56" spans="1:10" ht="23.25">
      <c r="A56" s="15">
        <v>42</v>
      </c>
      <c r="B56" s="16"/>
      <c r="C56" s="17"/>
      <c r="D56" s="18" t="s">
        <v>76</v>
      </c>
      <c r="E56" s="16" t="s">
        <v>77</v>
      </c>
      <c r="F56" s="16"/>
      <c r="G56" s="16">
        <v>58</v>
      </c>
      <c r="H56" s="16">
        <v>16</v>
      </c>
      <c r="I56" s="42">
        <v>16</v>
      </c>
      <c r="J56" s="47">
        <v>16</v>
      </c>
    </row>
    <row r="57" spans="1:10" ht="23.25">
      <c r="A57" s="15">
        <v>43</v>
      </c>
      <c r="B57" s="16"/>
      <c r="C57" s="17"/>
      <c r="D57" s="18" t="s">
        <v>54</v>
      </c>
      <c r="E57" s="16" t="s">
        <v>78</v>
      </c>
      <c r="F57" s="16"/>
      <c r="G57" s="16">
        <v>17304</v>
      </c>
      <c r="H57" s="16">
        <v>54286</v>
      </c>
      <c r="I57" s="42">
        <v>54236</v>
      </c>
      <c r="J57" s="47">
        <v>48695</v>
      </c>
    </row>
    <row r="58" spans="1:10" ht="23.25">
      <c r="A58" s="15">
        <v>44</v>
      </c>
      <c r="B58" s="16"/>
      <c r="C58" s="17"/>
      <c r="D58" s="18" t="s">
        <v>79</v>
      </c>
      <c r="E58" s="16" t="s">
        <v>80</v>
      </c>
      <c r="F58" s="16"/>
      <c r="G58" s="16">
        <v>1510</v>
      </c>
      <c r="H58" s="16">
        <v>7600</v>
      </c>
      <c r="I58" s="42">
        <v>5203</v>
      </c>
      <c r="J58" s="47">
        <v>7760</v>
      </c>
    </row>
    <row r="59" spans="1:10" ht="23.25">
      <c r="A59" s="15">
        <v>45</v>
      </c>
      <c r="B59" s="16"/>
      <c r="C59" s="17"/>
      <c r="D59" s="18">
        <v>30</v>
      </c>
      <c r="E59" s="16" t="s">
        <v>81</v>
      </c>
      <c r="F59" s="16"/>
      <c r="G59" s="16">
        <v>118856</v>
      </c>
      <c r="H59" s="16">
        <v>351153</v>
      </c>
      <c r="I59" s="42">
        <v>316083</v>
      </c>
      <c r="J59" s="47">
        <v>273627</v>
      </c>
    </row>
    <row r="60" spans="1:10" s="2" customFormat="1" ht="23.25">
      <c r="A60" s="15">
        <v>46</v>
      </c>
      <c r="B60" s="16"/>
      <c r="C60" s="17" t="s">
        <v>59</v>
      </c>
      <c r="D60" s="18"/>
      <c r="E60" s="16" t="s">
        <v>82</v>
      </c>
      <c r="F60" s="16"/>
      <c r="G60" s="16">
        <v>9500</v>
      </c>
      <c r="H60" s="16">
        <v>21282</v>
      </c>
      <c r="I60" s="42">
        <v>21282</v>
      </c>
      <c r="J60" s="47">
        <v>36723</v>
      </c>
    </row>
    <row r="61" spans="1:10" s="2" customFormat="1" ht="23.25">
      <c r="A61" s="15">
        <v>47</v>
      </c>
      <c r="B61" s="16"/>
      <c r="C61" s="17" t="s">
        <v>46</v>
      </c>
      <c r="D61" s="18"/>
      <c r="E61" s="16" t="s">
        <v>83</v>
      </c>
      <c r="F61" s="16"/>
      <c r="G61" s="16">
        <f>SUM(G62)</f>
        <v>108085</v>
      </c>
      <c r="H61" s="16">
        <f>SUM(H62)</f>
        <v>251678</v>
      </c>
      <c r="I61" s="42">
        <f>SUM(I62)</f>
        <v>210129</v>
      </c>
      <c r="J61" s="47">
        <f>SUM(J62)</f>
        <v>206559</v>
      </c>
    </row>
    <row r="62" spans="1:256" ht="23.25">
      <c r="A62" s="15">
        <v>48</v>
      </c>
      <c r="B62" s="16"/>
      <c r="C62" s="17"/>
      <c r="D62" s="18" t="s">
        <v>32</v>
      </c>
      <c r="E62" s="16" t="s">
        <v>84</v>
      </c>
      <c r="F62" s="16"/>
      <c r="G62" s="16">
        <v>108085</v>
      </c>
      <c r="H62" s="16">
        <v>251678</v>
      </c>
      <c r="I62" s="42">
        <v>210129</v>
      </c>
      <c r="J62" s="47">
        <v>206559</v>
      </c>
      <c r="IV62" s="31"/>
    </row>
    <row r="63" spans="1:10" s="2" customFormat="1" ht="23.25">
      <c r="A63" s="15">
        <v>49</v>
      </c>
      <c r="B63" s="16"/>
      <c r="C63" s="17" t="s">
        <v>48</v>
      </c>
      <c r="D63" s="18"/>
      <c r="E63" s="16" t="s">
        <v>85</v>
      </c>
      <c r="F63" s="16"/>
      <c r="G63" s="16">
        <f>SUM(G64:G67)</f>
        <v>506001</v>
      </c>
      <c r="H63" s="16">
        <f>SUM(H64:H67)</f>
        <v>998549</v>
      </c>
      <c r="I63" s="42">
        <f>SUM(I64:I67)</f>
        <v>645374</v>
      </c>
      <c r="J63" s="47">
        <f>SUM(J64:J67)</f>
        <v>703720</v>
      </c>
    </row>
    <row r="64" spans="1:256" ht="23.25">
      <c r="A64" s="15">
        <v>50</v>
      </c>
      <c r="B64" s="16"/>
      <c r="C64" s="17"/>
      <c r="D64" s="18" t="s">
        <v>32</v>
      </c>
      <c r="E64" s="16" t="s">
        <v>86</v>
      </c>
      <c r="F64" s="16"/>
      <c r="G64" s="16">
        <v>362352</v>
      </c>
      <c r="H64" s="16">
        <v>660392</v>
      </c>
      <c r="I64" s="42">
        <v>387756</v>
      </c>
      <c r="J64" s="47">
        <v>481663</v>
      </c>
      <c r="IV64" s="31"/>
    </row>
    <row r="65" spans="1:256" ht="23.25">
      <c r="A65" s="15">
        <v>51</v>
      </c>
      <c r="B65" s="16"/>
      <c r="C65" s="17"/>
      <c r="D65" s="18" t="s">
        <v>59</v>
      </c>
      <c r="E65" s="16" t="s">
        <v>87</v>
      </c>
      <c r="F65" s="16"/>
      <c r="G65" s="16">
        <v>105274</v>
      </c>
      <c r="H65" s="16">
        <v>248062</v>
      </c>
      <c r="I65" s="42">
        <v>192355</v>
      </c>
      <c r="J65" s="47">
        <v>159437</v>
      </c>
      <c r="IV65" s="31"/>
    </row>
    <row r="66" spans="1:256" ht="23.25">
      <c r="A66" s="15">
        <v>52</v>
      </c>
      <c r="B66" s="16"/>
      <c r="C66" s="17"/>
      <c r="D66" s="18" t="s">
        <v>46</v>
      </c>
      <c r="E66" s="16" t="s">
        <v>88</v>
      </c>
      <c r="F66" s="16"/>
      <c r="G66" s="16">
        <v>32436</v>
      </c>
      <c r="H66" s="16">
        <v>60199</v>
      </c>
      <c r="I66" s="42">
        <v>46899</v>
      </c>
      <c r="J66" s="47">
        <v>41845</v>
      </c>
      <c r="IV66" s="31"/>
    </row>
    <row r="67" spans="1:256" ht="23.25">
      <c r="A67" s="15">
        <v>53</v>
      </c>
      <c r="B67" s="16"/>
      <c r="C67" s="17"/>
      <c r="D67" s="18" t="s">
        <v>48</v>
      </c>
      <c r="E67" s="16" t="s">
        <v>89</v>
      </c>
      <c r="F67" s="16"/>
      <c r="G67" s="16">
        <v>5939</v>
      </c>
      <c r="H67" s="16">
        <v>29896</v>
      </c>
      <c r="I67" s="42">
        <v>18364</v>
      </c>
      <c r="J67" s="47">
        <v>20775</v>
      </c>
      <c r="IV67" s="31"/>
    </row>
    <row r="68" spans="1:10" s="2" customFormat="1" ht="23.25">
      <c r="A68" s="15">
        <v>54</v>
      </c>
      <c r="B68" s="16"/>
      <c r="C68" s="17" t="s">
        <v>50</v>
      </c>
      <c r="D68" s="18"/>
      <c r="E68" s="16" t="s">
        <v>90</v>
      </c>
      <c r="F68" s="16"/>
      <c r="G68" s="16">
        <f>SUM(G69:G69)</f>
        <v>4699</v>
      </c>
      <c r="H68" s="16">
        <f>SUM(H69:H69)</f>
        <v>5191</v>
      </c>
      <c r="I68" s="42">
        <f>SUM(I69:I69)</f>
        <v>5191</v>
      </c>
      <c r="J68" s="47">
        <f>SUM(J69:J69)</f>
        <v>0</v>
      </c>
    </row>
    <row r="69" spans="1:256" ht="23.25">
      <c r="A69" s="15">
        <v>55</v>
      </c>
      <c r="B69" s="16"/>
      <c r="C69" s="17"/>
      <c r="D69" s="18">
        <v>30</v>
      </c>
      <c r="E69" s="16" t="s">
        <v>91</v>
      </c>
      <c r="F69" s="16"/>
      <c r="G69" s="16">
        <v>4699</v>
      </c>
      <c r="H69" s="16">
        <v>5191</v>
      </c>
      <c r="I69" s="42">
        <v>5191</v>
      </c>
      <c r="J69" s="47"/>
      <c r="IV69" s="31"/>
    </row>
    <row r="70" spans="1:10" s="2" customFormat="1" ht="23.25">
      <c r="A70" s="15">
        <v>56</v>
      </c>
      <c r="B70" s="16"/>
      <c r="C70" s="17" t="s">
        <v>52</v>
      </c>
      <c r="D70" s="18"/>
      <c r="E70" s="16" t="s">
        <v>92</v>
      </c>
      <c r="F70" s="16"/>
      <c r="G70" s="16">
        <f>SUM(G71)</f>
        <v>0</v>
      </c>
      <c r="H70" s="16">
        <f>SUM(H71)</f>
        <v>882</v>
      </c>
      <c r="I70" s="42">
        <f>SUM(I71)</f>
        <v>882</v>
      </c>
      <c r="J70" s="47">
        <f>SUM(J71)</f>
        <v>882</v>
      </c>
    </row>
    <row r="71" spans="1:256" ht="23.25">
      <c r="A71" s="15">
        <v>57</v>
      </c>
      <c r="B71" s="16"/>
      <c r="C71" s="17"/>
      <c r="D71" s="18" t="s">
        <v>32</v>
      </c>
      <c r="E71" s="16" t="s">
        <v>93</v>
      </c>
      <c r="F71" s="16"/>
      <c r="G71" s="16">
        <v>0</v>
      </c>
      <c r="H71" s="16">
        <v>882</v>
      </c>
      <c r="I71" s="42">
        <v>882</v>
      </c>
      <c r="J71" s="47">
        <v>882</v>
      </c>
      <c r="IV71" s="31"/>
    </row>
    <row r="72" spans="1:256" ht="23.25">
      <c r="A72" s="15">
        <v>58</v>
      </c>
      <c r="B72" s="16"/>
      <c r="C72" s="17" t="s">
        <v>79</v>
      </c>
      <c r="D72" s="18"/>
      <c r="E72" s="16" t="s">
        <v>94</v>
      </c>
      <c r="F72" s="16"/>
      <c r="G72" s="16">
        <v>11232</v>
      </c>
      <c r="H72" s="16">
        <v>23647</v>
      </c>
      <c r="I72" s="42">
        <v>20597</v>
      </c>
      <c r="J72" s="47">
        <v>17800</v>
      </c>
      <c r="IV72" s="31"/>
    </row>
    <row r="73" spans="1:256" ht="23.25">
      <c r="A73" s="15">
        <v>59</v>
      </c>
      <c r="B73" s="16"/>
      <c r="C73" s="17">
        <v>11</v>
      </c>
      <c r="D73" s="18"/>
      <c r="E73" s="16" t="s">
        <v>95</v>
      </c>
      <c r="F73" s="16"/>
      <c r="G73" s="16">
        <v>0</v>
      </c>
      <c r="H73" s="16">
        <v>207</v>
      </c>
      <c r="I73" s="42">
        <v>207</v>
      </c>
      <c r="J73" s="47">
        <v>207</v>
      </c>
      <c r="IV73" s="31"/>
    </row>
    <row r="74" spans="1:256" ht="23.25">
      <c r="A74" s="15">
        <v>60</v>
      </c>
      <c r="B74" s="16"/>
      <c r="C74" s="17"/>
      <c r="D74" s="18"/>
      <c r="E74" s="16" t="s">
        <v>96</v>
      </c>
      <c r="F74" s="16"/>
      <c r="G74" s="16">
        <f>SUM(G75:G76)</f>
        <v>2900</v>
      </c>
      <c r="H74" s="16">
        <f>SUM(H75:H76)</f>
        <v>2417</v>
      </c>
      <c r="I74" s="42">
        <f>SUM(I75:I76)</f>
        <v>2417</v>
      </c>
      <c r="J74" s="47">
        <f>SUM(J75:J76)</f>
        <v>7287</v>
      </c>
      <c r="IV74" s="31"/>
    </row>
    <row r="75" spans="1:256" ht="23.25">
      <c r="A75" s="15">
        <v>61</v>
      </c>
      <c r="B75" s="16"/>
      <c r="C75" s="17"/>
      <c r="D75" s="18" t="s">
        <v>32</v>
      </c>
      <c r="E75" s="16" t="s">
        <v>97</v>
      </c>
      <c r="F75" s="16"/>
      <c r="G75" s="16">
        <v>798</v>
      </c>
      <c r="H75" s="16">
        <v>718</v>
      </c>
      <c r="I75" s="42">
        <v>718</v>
      </c>
      <c r="J75" s="47">
        <v>5024</v>
      </c>
      <c r="IV75" s="31"/>
    </row>
    <row r="76" spans="1:256" ht="23.25">
      <c r="A76" s="15">
        <v>62</v>
      </c>
      <c r="B76" s="16"/>
      <c r="C76" s="17"/>
      <c r="D76" s="18">
        <v>30</v>
      </c>
      <c r="E76" s="16" t="s">
        <v>98</v>
      </c>
      <c r="F76" s="16"/>
      <c r="G76" s="16">
        <v>2102</v>
      </c>
      <c r="H76" s="16">
        <v>1699</v>
      </c>
      <c r="I76" s="42">
        <v>1699</v>
      </c>
      <c r="J76" s="47">
        <v>2263</v>
      </c>
      <c r="IV76" s="31"/>
    </row>
    <row r="77" spans="1:256" ht="23.25">
      <c r="A77" s="15">
        <v>63</v>
      </c>
      <c r="B77" s="16">
        <v>70</v>
      </c>
      <c r="C77" s="17"/>
      <c r="D77" s="18"/>
      <c r="E77" s="16" t="s">
        <v>99</v>
      </c>
      <c r="F77" s="16"/>
      <c r="G77" s="16">
        <f aca="true" t="shared" si="0" ref="G77:J78">SUM(G78)</f>
        <v>1750000</v>
      </c>
      <c r="H77" s="16">
        <f t="shared" si="0"/>
        <v>1930264</v>
      </c>
      <c r="I77" s="42">
        <f t="shared" si="0"/>
        <v>1930140</v>
      </c>
      <c r="J77" s="47">
        <f t="shared" si="0"/>
        <v>277955</v>
      </c>
      <c r="IV77" s="31"/>
    </row>
    <row r="78" spans="1:256" ht="23.25">
      <c r="A78" s="15">
        <v>64</v>
      </c>
      <c r="B78" s="16">
        <v>71</v>
      </c>
      <c r="C78" s="17"/>
      <c r="D78" s="18"/>
      <c r="E78" s="32" t="s">
        <v>100</v>
      </c>
      <c r="F78" s="16"/>
      <c r="G78" s="16">
        <f t="shared" si="0"/>
        <v>1750000</v>
      </c>
      <c r="H78" s="16">
        <f t="shared" si="0"/>
        <v>1930264</v>
      </c>
      <c r="I78" s="42">
        <f t="shared" si="0"/>
        <v>1930140</v>
      </c>
      <c r="J78" s="47">
        <f t="shared" si="0"/>
        <v>277955</v>
      </c>
      <c r="IV78" s="31"/>
    </row>
    <row r="79" spans="1:256" ht="23.25">
      <c r="A79" s="15">
        <v>65</v>
      </c>
      <c r="B79" s="16"/>
      <c r="C79" s="17" t="s">
        <v>32</v>
      </c>
      <c r="D79" s="18"/>
      <c r="E79" s="16" t="s">
        <v>101</v>
      </c>
      <c r="F79" s="16"/>
      <c r="G79" s="16">
        <f>SUM(G80:G82)</f>
        <v>1750000</v>
      </c>
      <c r="H79" s="16">
        <f>SUM(H80:H82)</f>
        <v>1930264</v>
      </c>
      <c r="I79" s="42">
        <f>SUM(I80:I82)</f>
        <v>1930140</v>
      </c>
      <c r="J79" s="47">
        <f>SUM(J80:J82)</f>
        <v>277955</v>
      </c>
      <c r="IV79" s="31"/>
    </row>
    <row r="80" spans="1:10" ht="23.25">
      <c r="A80" s="15">
        <v>66</v>
      </c>
      <c r="B80" s="16"/>
      <c r="C80" s="17"/>
      <c r="D80" s="18" t="s">
        <v>32</v>
      </c>
      <c r="E80" s="16" t="s">
        <v>102</v>
      </c>
      <c r="F80" s="16"/>
      <c r="G80" s="16">
        <v>1750000</v>
      </c>
      <c r="H80" s="16">
        <v>1750000</v>
      </c>
      <c r="I80" s="42">
        <v>1749999</v>
      </c>
      <c r="J80" s="47">
        <v>198</v>
      </c>
    </row>
    <row r="81" spans="1:10" ht="23.25">
      <c r="A81" s="15">
        <v>67</v>
      </c>
      <c r="B81" s="16"/>
      <c r="C81" s="17"/>
      <c r="D81" s="18" t="s">
        <v>59</v>
      </c>
      <c r="E81" s="16" t="s">
        <v>103</v>
      </c>
      <c r="F81" s="16"/>
      <c r="G81" s="16">
        <v>0</v>
      </c>
      <c r="H81" s="16">
        <v>180264</v>
      </c>
      <c r="I81" s="42">
        <v>180141</v>
      </c>
      <c r="J81" s="47">
        <v>274784</v>
      </c>
    </row>
    <row r="82" spans="1:10" ht="23.25">
      <c r="A82" s="15">
        <v>68</v>
      </c>
      <c r="B82" s="16"/>
      <c r="C82" s="17"/>
      <c r="D82" s="18" t="s">
        <v>46</v>
      </c>
      <c r="E82" s="16" t="s">
        <v>104</v>
      </c>
      <c r="F82" s="16"/>
      <c r="G82" s="16"/>
      <c r="H82" s="16"/>
      <c r="I82" s="42"/>
      <c r="J82" s="47">
        <v>2973</v>
      </c>
    </row>
    <row r="83" spans="1:10" ht="23.25">
      <c r="A83" s="15">
        <v>69</v>
      </c>
      <c r="B83" s="16"/>
      <c r="C83" s="17"/>
      <c r="D83" s="18"/>
      <c r="E83" s="19" t="s">
        <v>105</v>
      </c>
      <c r="F83" s="19"/>
      <c r="G83" s="16"/>
      <c r="H83" s="16"/>
      <c r="I83" s="42">
        <v>120001</v>
      </c>
      <c r="J83" s="47"/>
    </row>
    <row r="84" spans="1:10" ht="23.25">
      <c r="A84" s="15">
        <v>70</v>
      </c>
      <c r="B84" s="16"/>
      <c r="C84" s="17"/>
      <c r="D84" s="18"/>
      <c r="E84" s="19" t="s">
        <v>106</v>
      </c>
      <c r="F84" s="19"/>
      <c r="G84" s="16"/>
      <c r="H84" s="16"/>
      <c r="I84" s="42"/>
      <c r="J84" s="47"/>
    </row>
    <row r="85" spans="1:10" ht="23.25">
      <c r="A85" s="15">
        <v>71</v>
      </c>
      <c r="B85" s="33"/>
      <c r="C85" s="34"/>
      <c r="D85" s="35"/>
      <c r="E85" s="36" t="s">
        <v>107</v>
      </c>
      <c r="F85" s="36"/>
      <c r="G85" s="33"/>
      <c r="H85" s="33"/>
      <c r="I85" s="46">
        <v>14462</v>
      </c>
      <c r="J85" s="47"/>
    </row>
    <row r="86" spans="1:9" ht="23.25">
      <c r="A86" s="37"/>
      <c r="B86" s="27"/>
      <c r="C86" s="38"/>
      <c r="D86" s="39"/>
      <c r="E86" s="40"/>
      <c r="F86" s="40"/>
      <c r="G86" s="27"/>
      <c r="H86" s="27" t="s">
        <v>108</v>
      </c>
      <c r="I86" s="27" t="s">
        <v>109</v>
      </c>
    </row>
    <row r="87" spans="1:9" ht="23.25">
      <c r="A87" s="37"/>
      <c r="B87" s="27"/>
      <c r="C87" s="38" t="s">
        <v>110</v>
      </c>
      <c r="D87" s="39"/>
      <c r="E87" s="40"/>
      <c r="F87" s="40" t="s">
        <v>111</v>
      </c>
      <c r="G87" s="27"/>
      <c r="H87" s="27"/>
      <c r="I87" s="27"/>
    </row>
    <row r="88" spans="2:6" ht="24.75" customHeight="1">
      <c r="B88" s="2" t="s">
        <v>112</v>
      </c>
      <c r="F88" s="2" t="s">
        <v>113</v>
      </c>
    </row>
  </sheetData>
  <sheetProtection/>
  <printOptions/>
  <pageMargins left="0.6" right="0.7479166666666667" top="0.25972222222222224" bottom="0.2902777777777778" header="0.5118055555555555" footer="0.5118055555555555"/>
  <pageSetup horizontalDpi="300" verticalDpi="300" orientation="landscape" paperSize="9" scale="48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Toth-Vizer</cp:lastModifiedBy>
  <dcterms:modified xsi:type="dcterms:W3CDTF">2011-09-26T12:10:44Z</dcterms:modified>
  <cp:category/>
  <cp:version/>
  <cp:contentType/>
  <cp:contentStatus/>
</cp:coreProperties>
</file>